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готовый 1 и 2" sheetId="1" r:id="rId1"/>
  </sheets>
  <definedNames>
    <definedName name="_xlnm.Print_Titles" localSheetId="0">'готовый 1 и 2'!$16:$18</definedName>
  </definedNames>
  <calcPr fullCalcOnLoad="1"/>
</workbook>
</file>

<file path=xl/sharedStrings.xml><?xml version="1.0" encoding="utf-8"?>
<sst xmlns="http://schemas.openxmlformats.org/spreadsheetml/2006/main" count="435" uniqueCount="126">
  <si>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</si>
  <si>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</si>
  <si>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</si>
  <si>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</si>
  <si>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</si>
  <si>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</si>
  <si>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</si>
  <si>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</si>
  <si>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</si>
  <si>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</si>
  <si>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</si>
  <si>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</si>
  <si>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</si>
  <si>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</si>
  <si>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</si>
  <si>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</si>
  <si>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</si>
  <si>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</si>
  <si>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</si>
  <si>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</si>
  <si>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</si>
  <si>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</si>
  <si>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</si>
  <si>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</si>
  <si>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</si>
  <si>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</si>
  <si>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</si>
  <si>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</si>
  <si>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</si>
  <si>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</si>
  <si>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</si>
  <si>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</si>
  <si>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</si>
  <si>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</si>
  <si>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</si>
  <si>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</si>
  <si>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</si>
  <si>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</si>
  <si>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</si>
  <si>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</si>
  <si>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</si>
  <si>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</si>
  <si>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06</t>
  </si>
  <si>
    <t>992</t>
  </si>
  <si>
    <t>код главного администратора доходов местного бюджета</t>
  </si>
  <si>
    <t>Наименование главного администратора доходов местного бюджета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</si>
  <si>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</si>
  <si>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</si>
  <si>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</si>
  <si>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</si>
  <si>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</si>
  <si>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151</t>
  </si>
  <si>
    <t>2</t>
  </si>
  <si>
    <t>Субвенции бюджетам бюджетной системы Российской Федерации</t>
  </si>
  <si>
    <t>024</t>
  </si>
  <si>
    <t>Дотации бюджетам сельских посмелений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</si>
  <si>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</si>
  <si>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</si>
  <si>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</t>
  </si>
  <si>
    <t>043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</si>
  <si>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</si>
  <si>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</si>
  <si>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</si>
  <si>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</si>
  <si>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</si>
  <si>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</si>
  <si>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Реестр источников доходов местного бюджета</t>
  </si>
  <si>
    <t>УТВЕРЖДАЮ:</t>
  </si>
  <si>
    <t>Северского района</t>
  </si>
  <si>
    <t>ВСЕГО:</t>
  </si>
  <si>
    <t>Глава Михайловского сельского поселения</t>
  </si>
  <si>
    <t>__________________________ Е.С.Клименченко</t>
  </si>
  <si>
    <t>Администрация Михайловского сельского поселения Северского района</t>
  </si>
  <si>
    <t xml:space="preserve">Администрация Михайловское сельского поселения </t>
  </si>
  <si>
    <t>180</t>
  </si>
  <si>
    <t>Субсидии бюджетам бюджетной системы Российской Федерации</t>
  </si>
  <si>
    <t>Прочие субсидии бюджетам бюджетной системы Российской Федерации</t>
  </si>
  <si>
    <t>999</t>
  </si>
  <si>
    <t>Начальник финансового отдела</t>
  </si>
  <si>
    <t>Л.В.Сорокина</t>
  </si>
  <si>
    <t>Михайловское сельское поселение Северского района</t>
  </si>
  <si>
    <t>Прочие доходы от компенсации затрат бюджетов сельских поселений</t>
  </si>
  <si>
    <t>13</t>
  </si>
  <si>
    <t>130</t>
  </si>
  <si>
    <t>29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</si>
  <si>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</si>
  <si>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</t>
  </si>
  <si>
    <t>33</t>
  </si>
  <si>
    <t>050</t>
  </si>
  <si>
    <t>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</si>
  <si>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</si>
  <si>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</t>
  </si>
  <si>
    <t>Прочие неналоговые доходы бюджетов сельских поселений</t>
  </si>
  <si>
    <t>17</t>
  </si>
  <si>
    <t>0</t>
  </si>
  <si>
    <t>15</t>
  </si>
  <si>
    <t>35</t>
  </si>
  <si>
    <t>118</t>
  </si>
  <si>
    <t>20</t>
  </si>
  <si>
    <t>ЕСХН</t>
  </si>
  <si>
    <t>Невыясненные поступления, зачисляемые в бюджеты сельских поселений</t>
  </si>
  <si>
    <t>30</t>
  </si>
  <si>
    <t>231</t>
  </si>
  <si>
    <t>241</t>
  </si>
  <si>
    <t>251</t>
  </si>
  <si>
    <t>261</t>
  </si>
  <si>
    <t>150</t>
  </si>
  <si>
    <t>Межбюджетные трансферты</t>
  </si>
  <si>
    <t>Прочие межбюджетные трансферты, предаваемые бюджетам сельских поселений</t>
  </si>
  <si>
    <t>Показатели кассовых поступлений в 2020 году (по состоянию на 01.11.2021г.) в местный бюджет</t>
  </si>
  <si>
    <t>Показатели прогноза доходов в 2021 году в соответствии с решением о местном бюджете</t>
  </si>
  <si>
    <t>Оценка исполнения 2021года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</si>
  <si>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</si>
  <si>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</si>
  <si>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</si>
  <si>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040</t>
  </si>
  <si>
    <t>080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</si>
  <si>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</si>
  <si>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</si>
  <si>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19</t>
  </si>
  <si>
    <t xml:space="preserve">Прочие дотации бюджетам сельских посмелений </t>
  </si>
  <si>
    <t>Прочие безвоздмездные поступления в бюджеты сельских поселений</t>
  </si>
  <si>
    <t>07</t>
  </si>
  <si>
    <t>995</t>
  </si>
  <si>
    <t>" ______ " _____________________ 2021 г.</t>
  </si>
  <si>
    <t>на 01 января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</si>
</sst>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"/>
    <numFmt numFmtId="167" formatCode="00"/>
    <numFmt numFmtId="168" formatCode="0000"/>
    <numFmt numFmtId="169" formatCode="#,##0.0"/>
    <numFmt numFmtId="170" formatCode="#,##0.00;[Red]\-#,##0.00;0.00"/>
    <numFmt numFmtId="171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0" xfId="0" applyFont="1" applyAlignment="1">
      <alignment/>
    </xf>
    <xf numFmtId="3" fontId="5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69" fontId="50" fillId="0" borderId="10" xfId="0" applyNumberFormat="1" applyFont="1" applyFill="1" applyBorder="1" applyAlignment="1">
      <alignment horizontal="right" vertical="center"/>
    </xf>
    <xf numFmtId="171" fontId="39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169" fontId="48" fillId="2" borderId="10" xfId="0" applyNumberFormat="1" applyFont="1" applyFill="1" applyBorder="1" applyAlignment="1">
      <alignment horizontal="right" vertical="center"/>
    </xf>
    <xf numFmtId="169" fontId="50" fillId="2" borderId="10" xfId="0" applyNumberFormat="1" applyFont="1" applyFill="1" applyBorder="1" applyAlignment="1">
      <alignment horizontal="right" vertical="center"/>
    </xf>
    <xf numFmtId="171" fontId="39" fillId="10" borderId="10" xfId="0" applyNumberFormat="1" applyFont="1" applyFill="1" applyBorder="1" applyAlignment="1">
      <alignment vertical="center"/>
    </xf>
    <xf numFmtId="171" fontId="39" fillId="2" borderId="10" xfId="0" applyNumberFormat="1" applyFont="1" applyFill="1" applyBorder="1" applyAlignment="1">
      <alignment vertical="center"/>
    </xf>
    <xf numFmtId="0" fontId="54" fillId="16" borderId="10" xfId="0" applyFont="1" applyFill="1" applyBorder="1" applyAlignment="1">
      <alignment horizontal="center" vertical="center" wrapText="1"/>
    </xf>
    <xf numFmtId="0" fontId="55" fillId="16" borderId="10" xfId="0" applyFont="1" applyFill="1" applyBorder="1" applyAlignment="1">
      <alignment horizontal="center" vertical="center" wrapText="1"/>
    </xf>
    <xf numFmtId="169" fontId="54" fillId="16" borderId="10" xfId="0" applyNumberFormat="1" applyFont="1" applyFill="1" applyBorder="1" applyAlignment="1">
      <alignment horizontal="right" vertical="center" wrapText="1"/>
    </xf>
    <xf numFmtId="169" fontId="56" fillId="10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16" borderId="11" xfId="0" applyFont="1" applyFill="1" applyBorder="1" applyAlignment="1">
      <alignment horizontal="left" vertical="center" wrapText="1"/>
    </xf>
    <xf numFmtId="0" fontId="57" fillId="10" borderId="10" xfId="0" applyFont="1" applyFill="1" applyBorder="1" applyAlignment="1">
      <alignment horizontal="left" vertical="center" wrapText="1"/>
    </xf>
    <xf numFmtId="49" fontId="57" fillId="10" borderId="10" xfId="0" applyNumberFormat="1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center" vertical="center"/>
    </xf>
    <xf numFmtId="49" fontId="57" fillId="10" borderId="10" xfId="0" applyNumberFormat="1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left" vertical="center" wrapText="1"/>
    </xf>
    <xf numFmtId="49" fontId="51" fillId="2" borderId="10" xfId="0" applyNumberFormat="1" applyFont="1" applyFill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58" fillId="2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2" borderId="10" xfId="0" applyNumberFormat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left" vertical="center" wrapText="1"/>
    </xf>
    <xf numFmtId="0" fontId="57" fillId="10" borderId="10" xfId="0" applyFont="1" applyFill="1" applyBorder="1" applyAlignment="1">
      <alignment horizontal="center" vertical="top" wrapText="1"/>
    </xf>
    <xf numFmtId="0" fontId="57" fillId="2" borderId="11" xfId="0" applyFont="1" applyFill="1" applyBorder="1" applyAlignment="1">
      <alignment horizontal="left" vertical="center" wrapText="1"/>
    </xf>
    <xf numFmtId="49" fontId="57" fillId="2" borderId="10" xfId="0" applyNumberFormat="1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top" wrapText="1"/>
    </xf>
    <xf numFmtId="0" fontId="4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2" fillId="0" borderId="10" xfId="55" applyNumberFormat="1" applyFont="1" applyFill="1" applyBorder="1" applyAlignment="1" applyProtection="1">
      <alignment horizontal="left" vertical="center" wrapText="1"/>
      <protection hidden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69" fontId="5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0" fillId="33" borderId="10" xfId="0" applyNumberFormat="1" applyFont="1" applyFill="1" applyBorder="1" applyAlignment="1">
      <alignment horizontal="right" vertical="center"/>
    </xf>
    <xf numFmtId="0" fontId="50" fillId="0" borderId="10" xfId="0" applyNumberFormat="1" applyFont="1" applyFill="1" applyBorder="1" applyAlignment="1">
      <alignment horizontal="right" vertical="center"/>
    </xf>
    <xf numFmtId="0" fontId="51" fillId="6" borderId="10" xfId="0" applyFont="1" applyFill="1" applyBorder="1" applyAlignment="1">
      <alignment horizontal="left" vertical="center" wrapText="1"/>
    </xf>
    <xf numFmtId="49" fontId="51" fillId="6" borderId="10" xfId="0" applyNumberFormat="1" applyFont="1" applyFill="1" applyBorder="1" applyAlignment="1">
      <alignment horizontal="center" vertical="center" wrapText="1"/>
    </xf>
    <xf numFmtId="169" fontId="50" fillId="6" borderId="10" xfId="0" applyNumberFormat="1" applyFont="1" applyFill="1" applyBorder="1" applyAlignment="1">
      <alignment horizontal="right" vertical="center"/>
    </xf>
    <xf numFmtId="0" fontId="50" fillId="6" borderId="10" xfId="0" applyNumberFormat="1" applyFont="1" applyFill="1" applyBorder="1" applyAlignment="1">
      <alignment horizontal="right" vertical="center"/>
    </xf>
    <xf numFmtId="0" fontId="0" fillId="6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quotePrefix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70" zoomScaleNormal="70" zoomScalePageLayoutView="0" workbookViewId="0" topLeftCell="A1">
      <selection activeCell="F5" sqref="F5"/>
    </sheetView>
  </sheetViews>
  <sheetFormatPr defaultColWidth="9.140625" defaultRowHeight="15"/>
  <cols>
    <col min="1" max="1" width="26.7109375" style="16" customWidth="1"/>
    <col min="2" max="2" width="13.8515625" style="0" customWidth="1"/>
    <col min="3" max="3" width="12.140625" style="0" customWidth="1"/>
    <col min="4" max="4" width="12.421875" style="0" customWidth="1"/>
    <col min="5" max="5" width="10.57421875" style="0" customWidth="1"/>
    <col min="6" max="6" width="12.00390625" style="0" customWidth="1"/>
    <col min="7" max="7" width="10.00390625" style="0" customWidth="1"/>
    <col min="8" max="8" width="11.140625" style="0" customWidth="1"/>
    <col min="9" max="9" width="12.8515625" style="0" customWidth="1"/>
    <col min="10" max="10" width="30.28125" style="16" customWidth="1"/>
    <col min="11" max="11" width="17.7109375" style="16" customWidth="1"/>
    <col min="12" max="12" width="15.8515625" style="0" customWidth="1"/>
    <col min="13" max="13" width="15.57421875" style="0" customWidth="1"/>
    <col min="14" max="14" width="14.28125" style="8" customWidth="1"/>
    <col min="15" max="15" width="15.8515625" style="0" customWidth="1"/>
    <col min="16" max="16" width="13.8515625" style="0" customWidth="1"/>
    <col min="17" max="17" width="14.57421875" style="0" customWidth="1"/>
  </cols>
  <sheetData>
    <row r="1" spans="14:17" ht="18.75">
      <c r="N1" s="77" t="s">
        <v>67</v>
      </c>
      <c r="O1" s="77"/>
      <c r="P1" s="77"/>
      <c r="Q1" s="77"/>
    </row>
    <row r="2" spans="14:17" ht="18.75">
      <c r="N2" s="77" t="s">
        <v>70</v>
      </c>
      <c r="O2" s="77"/>
      <c r="P2" s="77"/>
      <c r="Q2" s="77"/>
    </row>
    <row r="3" spans="14:17" ht="18.75">
      <c r="N3" s="77" t="s">
        <v>68</v>
      </c>
      <c r="O3" s="77"/>
      <c r="P3" s="77"/>
      <c r="Q3" s="77"/>
    </row>
    <row r="4" spans="14:17" ht="26.25" customHeight="1">
      <c r="N4" s="77" t="s">
        <v>71</v>
      </c>
      <c r="O4" s="77"/>
      <c r="P4" s="77"/>
      <c r="Q4" s="77"/>
    </row>
    <row r="5" spans="14:17" ht="29.25" customHeight="1">
      <c r="N5" s="77" t="s">
        <v>124</v>
      </c>
      <c r="O5" s="77"/>
      <c r="P5" s="77"/>
      <c r="Q5" s="77"/>
    </row>
    <row r="7" spans="4:13" ht="18.75">
      <c r="D7" s="75" t="s">
        <v>66</v>
      </c>
      <c r="E7" s="75"/>
      <c r="F7" s="75"/>
      <c r="G7" s="75"/>
      <c r="H7" s="75"/>
      <c r="I7" s="75"/>
      <c r="J7" s="75"/>
      <c r="K7" s="75"/>
      <c r="L7" s="75"/>
      <c r="M7" s="75"/>
    </row>
    <row r="8" spans="4:13" ht="9" customHeight="1">
      <c r="D8" s="1"/>
      <c r="E8" s="1"/>
      <c r="F8" s="1"/>
      <c r="G8" s="1"/>
      <c r="H8" s="1"/>
      <c r="I8" s="1"/>
      <c r="J8" s="18"/>
      <c r="K8" s="18"/>
      <c r="L8" s="1"/>
      <c r="M8" s="1"/>
    </row>
    <row r="9" spans="4:13" ht="18.75">
      <c r="D9" s="1"/>
      <c r="E9" s="1"/>
      <c r="F9" s="1"/>
      <c r="G9" s="1"/>
      <c r="H9" s="75" t="s">
        <v>125</v>
      </c>
      <c r="I9" s="75"/>
      <c r="J9" s="75"/>
      <c r="K9" s="18"/>
      <c r="L9" s="1"/>
      <c r="M9" s="1"/>
    </row>
    <row r="10" spans="4:13" ht="18.75">
      <c r="D10" s="1"/>
      <c r="E10" s="1"/>
      <c r="F10" s="1"/>
      <c r="G10" s="1"/>
      <c r="H10" s="1"/>
      <c r="I10" s="1"/>
      <c r="J10" s="18"/>
      <c r="K10" s="18"/>
      <c r="L10" s="1"/>
      <c r="M10" s="1"/>
    </row>
    <row r="11" spans="1:13" ht="18.75">
      <c r="A11" s="76" t="s">
        <v>0</v>
      </c>
      <c r="B11" s="76"/>
      <c r="C11" s="76"/>
      <c r="E11" s="2" t="s">
        <v>72</v>
      </c>
      <c r="F11" s="3"/>
      <c r="G11" s="3"/>
      <c r="H11" s="3"/>
      <c r="I11" s="3"/>
      <c r="J11" s="18"/>
      <c r="K11" s="18"/>
      <c r="L11" s="1"/>
      <c r="M11" s="1"/>
    </row>
    <row r="12" spans="1:13" ht="18.75">
      <c r="A12" s="17" t="s">
        <v>1</v>
      </c>
      <c r="B12" s="5"/>
      <c r="E12" s="2" t="s">
        <v>80</v>
      </c>
      <c r="F12" s="1"/>
      <c r="G12" s="1"/>
      <c r="H12" s="1"/>
      <c r="I12" s="1"/>
      <c r="J12" s="18"/>
      <c r="K12" s="18"/>
      <c r="L12" s="1"/>
      <c r="M12" s="1"/>
    </row>
    <row r="13" spans="1:13" ht="18.75">
      <c r="A13" s="17" t="s">
        <v>2</v>
      </c>
      <c r="D13" s="1"/>
      <c r="E13" s="4" t="s">
        <v>3</v>
      </c>
      <c r="F13" s="1"/>
      <c r="G13" s="1"/>
      <c r="H13" s="1"/>
      <c r="I13" s="1"/>
      <c r="J13" s="18"/>
      <c r="K13" s="18"/>
      <c r="L13" s="1"/>
      <c r="M13" s="1"/>
    </row>
    <row r="15" ht="15.75">
      <c r="Q15" s="6"/>
    </row>
    <row r="16" spans="1:17" ht="31.5" customHeight="1">
      <c r="A16" s="72" t="s">
        <v>4</v>
      </c>
      <c r="B16" s="71" t="s">
        <v>5</v>
      </c>
      <c r="C16" s="71"/>
      <c r="D16" s="71"/>
      <c r="E16" s="71"/>
      <c r="F16" s="71"/>
      <c r="G16" s="71"/>
      <c r="H16" s="71"/>
      <c r="I16" s="71"/>
      <c r="J16" s="71" t="s">
        <v>6</v>
      </c>
      <c r="K16" s="71" t="s">
        <v>45</v>
      </c>
      <c r="L16" s="71" t="s">
        <v>110</v>
      </c>
      <c r="M16" s="71" t="s">
        <v>109</v>
      </c>
      <c r="N16" s="78" t="s">
        <v>111</v>
      </c>
      <c r="O16" s="71" t="s">
        <v>112</v>
      </c>
      <c r="P16" s="72" t="s">
        <v>113</v>
      </c>
      <c r="Q16" s="71" t="s">
        <v>114</v>
      </c>
    </row>
    <row r="17" spans="1:17" ht="36" customHeight="1">
      <c r="A17" s="73"/>
      <c r="B17" s="71" t="s">
        <v>44</v>
      </c>
      <c r="C17" s="71" t="s">
        <v>7</v>
      </c>
      <c r="D17" s="71"/>
      <c r="E17" s="71"/>
      <c r="F17" s="71"/>
      <c r="G17" s="71"/>
      <c r="H17" s="71" t="s">
        <v>8</v>
      </c>
      <c r="I17" s="71"/>
      <c r="J17" s="71"/>
      <c r="K17" s="71"/>
      <c r="L17" s="71"/>
      <c r="M17" s="71"/>
      <c r="N17" s="78"/>
      <c r="O17" s="71"/>
      <c r="P17" s="73"/>
      <c r="Q17" s="71"/>
    </row>
    <row r="18" spans="1:17" ht="57.75" customHeight="1">
      <c r="A18" s="74"/>
      <c r="B18" s="71"/>
      <c r="C18" s="27" t="s">
        <v>9</v>
      </c>
      <c r="D18" s="27" t="s">
        <v>10</v>
      </c>
      <c r="E18" s="27" t="s">
        <v>11</v>
      </c>
      <c r="F18" s="27" t="s">
        <v>12</v>
      </c>
      <c r="G18" s="27" t="s">
        <v>13</v>
      </c>
      <c r="H18" s="27" t="s">
        <v>14</v>
      </c>
      <c r="I18" s="27" t="s">
        <v>15</v>
      </c>
      <c r="J18" s="71"/>
      <c r="K18" s="71"/>
      <c r="L18" s="71"/>
      <c r="M18" s="71"/>
      <c r="N18" s="78"/>
      <c r="O18" s="71"/>
      <c r="P18" s="74"/>
      <c r="Q18" s="71"/>
    </row>
    <row r="19" spans="1:17" s="8" customFormat="1" ht="33" customHeight="1">
      <c r="A19" s="28" t="s">
        <v>69</v>
      </c>
      <c r="B19" s="23"/>
      <c r="C19" s="23"/>
      <c r="D19" s="23"/>
      <c r="E19" s="23"/>
      <c r="F19" s="23"/>
      <c r="G19" s="23"/>
      <c r="H19" s="23"/>
      <c r="I19" s="23"/>
      <c r="J19" s="24"/>
      <c r="K19" s="24"/>
      <c r="L19" s="25">
        <f aca="true" t="shared" si="0" ref="L19:Q19">L20+L49</f>
        <v>14274.3</v>
      </c>
      <c r="M19" s="25">
        <f t="shared" si="0"/>
        <v>12636.8</v>
      </c>
      <c r="N19" s="25">
        <f t="shared" si="0"/>
        <v>15475.4</v>
      </c>
      <c r="O19" s="25">
        <f t="shared" si="0"/>
        <v>10296.1</v>
      </c>
      <c r="P19" s="25">
        <f t="shared" si="0"/>
        <v>9004.1</v>
      </c>
      <c r="Q19" s="25">
        <f t="shared" si="0"/>
        <v>8780.8</v>
      </c>
    </row>
    <row r="20" spans="1:17" s="8" customFormat="1" ht="42" customHeight="1">
      <c r="A20" s="29" t="s">
        <v>16</v>
      </c>
      <c r="B20" s="30" t="s">
        <v>18</v>
      </c>
      <c r="C20" s="31">
        <v>1</v>
      </c>
      <c r="D20" s="32" t="s">
        <v>17</v>
      </c>
      <c r="E20" s="32" t="s">
        <v>17</v>
      </c>
      <c r="F20" s="32" t="s">
        <v>18</v>
      </c>
      <c r="G20" s="32" t="s">
        <v>17</v>
      </c>
      <c r="H20" s="32" t="s">
        <v>19</v>
      </c>
      <c r="I20" s="32" t="s">
        <v>18</v>
      </c>
      <c r="J20" s="29" t="s">
        <v>16</v>
      </c>
      <c r="K20" s="29"/>
      <c r="L20" s="26">
        <f>L21+L27++L33+L35+L41+L43+L45+L47</f>
        <v>6105.8</v>
      </c>
      <c r="M20" s="26">
        <f>M21+M27+M33+M35+M41+M43+M45+M47</f>
        <v>5002.7</v>
      </c>
      <c r="N20" s="26">
        <f>N21+N27+N33+N35+N41+N43+N45+N47</f>
        <v>7789.699999999999</v>
      </c>
      <c r="O20" s="26">
        <f>SUM(O21+O27+O35+O41+O43+O45+O47)</f>
        <v>6543.1</v>
      </c>
      <c r="P20" s="26">
        <f>P21+P27+P35+P45</f>
        <v>6760.7</v>
      </c>
      <c r="Q20" s="26">
        <f>Q21+Q27+Q35+Q45</f>
        <v>7000</v>
      </c>
    </row>
    <row r="21" spans="1:17" s="8" customFormat="1" ht="40.5" customHeight="1">
      <c r="A21" s="33" t="s">
        <v>20</v>
      </c>
      <c r="B21" s="34" t="s">
        <v>18</v>
      </c>
      <c r="C21" s="35">
        <v>1</v>
      </c>
      <c r="D21" s="34" t="s">
        <v>21</v>
      </c>
      <c r="E21" s="34" t="s">
        <v>17</v>
      </c>
      <c r="F21" s="34" t="s">
        <v>18</v>
      </c>
      <c r="G21" s="34" t="s">
        <v>17</v>
      </c>
      <c r="H21" s="34" t="s">
        <v>19</v>
      </c>
      <c r="I21" s="34" t="s">
        <v>18</v>
      </c>
      <c r="J21" s="33" t="s">
        <v>20</v>
      </c>
      <c r="K21" s="36"/>
      <c r="L21" s="19">
        <v>2300</v>
      </c>
      <c r="M21" s="19">
        <v>1959.1</v>
      </c>
      <c r="N21" s="19">
        <v>3819</v>
      </c>
      <c r="O21" s="19">
        <v>2400</v>
      </c>
      <c r="P21" s="19">
        <v>2500</v>
      </c>
      <c r="Q21" s="19">
        <v>2600</v>
      </c>
    </row>
    <row r="22" spans="1:23" s="8" customFormat="1" ht="63.75">
      <c r="A22" s="9" t="s">
        <v>26</v>
      </c>
      <c r="B22" s="37">
        <v>182</v>
      </c>
      <c r="C22" s="37">
        <v>1</v>
      </c>
      <c r="D22" s="38" t="s">
        <v>21</v>
      </c>
      <c r="E22" s="38" t="s">
        <v>25</v>
      </c>
      <c r="F22" s="38" t="s">
        <v>18</v>
      </c>
      <c r="G22" s="38" t="s">
        <v>21</v>
      </c>
      <c r="H22" s="38" t="s">
        <v>19</v>
      </c>
      <c r="I22" s="38" t="s">
        <v>23</v>
      </c>
      <c r="J22" s="9" t="s">
        <v>26</v>
      </c>
      <c r="K22" s="39" t="s">
        <v>22</v>
      </c>
      <c r="L22" s="10">
        <v>2300</v>
      </c>
      <c r="M22" s="10">
        <f>M23+M24+M25+M26</f>
        <v>1959.1</v>
      </c>
      <c r="N22" s="10">
        <v>3819</v>
      </c>
      <c r="O22" s="10">
        <v>2400</v>
      </c>
      <c r="P22" s="10">
        <v>2500</v>
      </c>
      <c r="Q22" s="10">
        <v>2600</v>
      </c>
      <c r="R22"/>
      <c r="S22"/>
      <c r="T22"/>
      <c r="U22"/>
      <c r="V22"/>
      <c r="W22"/>
    </row>
    <row r="23" spans="1:17" ht="121.5" customHeight="1">
      <c r="A23" s="9" t="s">
        <v>26</v>
      </c>
      <c r="B23" s="37">
        <v>182</v>
      </c>
      <c r="C23" s="37">
        <v>1</v>
      </c>
      <c r="D23" s="38" t="s">
        <v>21</v>
      </c>
      <c r="E23" s="38" t="s">
        <v>25</v>
      </c>
      <c r="F23" s="38" t="s">
        <v>24</v>
      </c>
      <c r="G23" s="38" t="s">
        <v>21</v>
      </c>
      <c r="H23" s="38" t="s">
        <v>19</v>
      </c>
      <c r="I23" s="38" t="s">
        <v>23</v>
      </c>
      <c r="J23" s="9" t="s">
        <v>27</v>
      </c>
      <c r="K23" s="39" t="s">
        <v>22</v>
      </c>
      <c r="L23" s="10">
        <v>2284</v>
      </c>
      <c r="M23" s="10">
        <v>676</v>
      </c>
      <c r="N23" s="10">
        <v>2300</v>
      </c>
      <c r="O23" s="10">
        <v>2400</v>
      </c>
      <c r="P23" s="10">
        <v>2500</v>
      </c>
      <c r="Q23" s="10">
        <v>2600</v>
      </c>
    </row>
    <row r="24" spans="1:17" ht="67.5" customHeight="1">
      <c r="A24" s="9" t="s">
        <v>26</v>
      </c>
      <c r="B24" s="37">
        <v>182</v>
      </c>
      <c r="C24" s="37">
        <v>1</v>
      </c>
      <c r="D24" s="38" t="s">
        <v>21</v>
      </c>
      <c r="E24" s="38" t="s">
        <v>25</v>
      </c>
      <c r="F24" s="38" t="s">
        <v>28</v>
      </c>
      <c r="G24" s="38" t="s">
        <v>21</v>
      </c>
      <c r="H24" s="38" t="s">
        <v>19</v>
      </c>
      <c r="I24" s="38" t="s">
        <v>23</v>
      </c>
      <c r="J24" s="9" t="s">
        <v>29</v>
      </c>
      <c r="K24" s="39" t="s">
        <v>22</v>
      </c>
      <c r="L24" s="7">
        <v>14</v>
      </c>
      <c r="M24" s="10">
        <v>9.5</v>
      </c>
      <c r="N24" s="10">
        <v>14</v>
      </c>
      <c r="O24" s="10"/>
      <c r="P24" s="10"/>
      <c r="Q24" s="10"/>
    </row>
    <row r="25" spans="1:17" ht="214.5" customHeight="1">
      <c r="A25" s="9" t="s">
        <v>26</v>
      </c>
      <c r="B25" s="37">
        <v>182</v>
      </c>
      <c r="C25" s="37">
        <v>1</v>
      </c>
      <c r="D25" s="38" t="s">
        <v>21</v>
      </c>
      <c r="E25" s="38" t="s">
        <v>25</v>
      </c>
      <c r="F25" s="38" t="s">
        <v>115</v>
      </c>
      <c r="G25" s="38" t="s">
        <v>21</v>
      </c>
      <c r="H25" s="38" t="s">
        <v>19</v>
      </c>
      <c r="I25" s="38" t="s">
        <v>23</v>
      </c>
      <c r="J25" s="79" t="s">
        <v>117</v>
      </c>
      <c r="K25" s="39" t="s">
        <v>22</v>
      </c>
      <c r="L25" s="7">
        <v>2</v>
      </c>
      <c r="M25" s="10">
        <v>1.5</v>
      </c>
      <c r="N25" s="10">
        <v>2</v>
      </c>
      <c r="O25" s="10"/>
      <c r="P25" s="10"/>
      <c r="Q25" s="10"/>
    </row>
    <row r="26" spans="1:17" ht="260.25" customHeight="1">
      <c r="A26" s="9" t="s">
        <v>26</v>
      </c>
      <c r="B26" s="37">
        <v>182</v>
      </c>
      <c r="C26" s="37">
        <v>1</v>
      </c>
      <c r="D26" s="38" t="s">
        <v>21</v>
      </c>
      <c r="E26" s="38" t="s">
        <v>25</v>
      </c>
      <c r="F26" s="38" t="s">
        <v>116</v>
      </c>
      <c r="G26" s="38" t="s">
        <v>21</v>
      </c>
      <c r="H26" s="38" t="s">
        <v>19</v>
      </c>
      <c r="I26" s="38" t="s">
        <v>23</v>
      </c>
      <c r="J26" s="79" t="s">
        <v>118</v>
      </c>
      <c r="K26" s="39" t="s">
        <v>22</v>
      </c>
      <c r="L26" s="7"/>
      <c r="M26" s="10">
        <v>1272.1</v>
      </c>
      <c r="N26" s="10">
        <v>1503</v>
      </c>
      <c r="O26" s="10"/>
      <c r="P26" s="10"/>
      <c r="Q26" s="10"/>
    </row>
    <row r="27" spans="1:17" s="8" customFormat="1" ht="67.5" customHeight="1">
      <c r="A27" s="33" t="s">
        <v>30</v>
      </c>
      <c r="B27" s="34" t="s">
        <v>18</v>
      </c>
      <c r="C27" s="35">
        <v>1</v>
      </c>
      <c r="D27" s="34" t="s">
        <v>31</v>
      </c>
      <c r="E27" s="34" t="s">
        <v>17</v>
      </c>
      <c r="F27" s="34" t="s">
        <v>18</v>
      </c>
      <c r="G27" s="34" t="s">
        <v>17</v>
      </c>
      <c r="H27" s="34" t="s">
        <v>19</v>
      </c>
      <c r="I27" s="34" t="s">
        <v>18</v>
      </c>
      <c r="J27" s="33" t="s">
        <v>30</v>
      </c>
      <c r="K27" s="40"/>
      <c r="L27" s="20">
        <f aca="true" t="shared" si="1" ref="L27:Q27">L29+L30+L31+L32</f>
        <v>1705.8</v>
      </c>
      <c r="M27" s="20">
        <f t="shared" si="1"/>
        <v>1453.3000000000002</v>
      </c>
      <c r="N27" s="20">
        <f t="shared" si="1"/>
        <v>1705.7999999999997</v>
      </c>
      <c r="O27" s="20">
        <f t="shared" si="1"/>
        <v>1923.1</v>
      </c>
      <c r="P27" s="20">
        <f t="shared" si="1"/>
        <v>1980.7</v>
      </c>
      <c r="Q27" s="20">
        <f t="shared" si="1"/>
        <v>2060</v>
      </c>
    </row>
    <row r="28" spans="1:17" ht="48.75" customHeight="1">
      <c r="A28" s="9" t="s">
        <v>33</v>
      </c>
      <c r="B28" s="38" t="s">
        <v>18</v>
      </c>
      <c r="C28" s="37" t="s">
        <v>32</v>
      </c>
      <c r="D28" s="38" t="s">
        <v>31</v>
      </c>
      <c r="E28" s="38" t="s">
        <v>25</v>
      </c>
      <c r="F28" s="38" t="s">
        <v>18</v>
      </c>
      <c r="G28" s="38" t="s">
        <v>21</v>
      </c>
      <c r="H28" s="38" t="s">
        <v>19</v>
      </c>
      <c r="I28" s="38" t="s">
        <v>23</v>
      </c>
      <c r="J28" s="9" t="s">
        <v>33</v>
      </c>
      <c r="K28" s="41"/>
      <c r="L28" s="10">
        <v>1705.8</v>
      </c>
      <c r="M28" s="10">
        <v>1453.3</v>
      </c>
      <c r="N28" s="10">
        <v>1836.1</v>
      </c>
      <c r="O28" s="10">
        <v>1923.1</v>
      </c>
      <c r="P28" s="10">
        <v>1980.7</v>
      </c>
      <c r="Q28" s="10">
        <v>2060</v>
      </c>
    </row>
    <row r="29" spans="1:17" ht="102" customHeight="1">
      <c r="A29" s="9" t="s">
        <v>33</v>
      </c>
      <c r="B29" s="42" t="s">
        <v>35</v>
      </c>
      <c r="C29" s="42" t="s">
        <v>32</v>
      </c>
      <c r="D29" s="42" t="s">
        <v>31</v>
      </c>
      <c r="E29" s="42" t="s">
        <v>25</v>
      </c>
      <c r="F29" s="42" t="s">
        <v>102</v>
      </c>
      <c r="G29" s="42" t="s">
        <v>21</v>
      </c>
      <c r="H29" s="42" t="s">
        <v>19</v>
      </c>
      <c r="I29" s="42" t="s">
        <v>23</v>
      </c>
      <c r="J29" s="9" t="s">
        <v>36</v>
      </c>
      <c r="K29" s="9" t="s">
        <v>37</v>
      </c>
      <c r="L29" s="65">
        <v>750</v>
      </c>
      <c r="M29" s="10">
        <v>664.5</v>
      </c>
      <c r="N29" s="10">
        <v>860.9</v>
      </c>
      <c r="O29" s="10">
        <v>900</v>
      </c>
      <c r="P29" s="10">
        <v>980</v>
      </c>
      <c r="Q29" s="10">
        <v>1020</v>
      </c>
    </row>
    <row r="30" spans="1:17" ht="144.75" customHeight="1">
      <c r="A30" s="9" t="s">
        <v>33</v>
      </c>
      <c r="B30" s="42" t="s">
        <v>35</v>
      </c>
      <c r="C30" s="42" t="s">
        <v>32</v>
      </c>
      <c r="D30" s="42" t="s">
        <v>31</v>
      </c>
      <c r="E30" s="42" t="s">
        <v>25</v>
      </c>
      <c r="F30" s="42" t="s">
        <v>103</v>
      </c>
      <c r="G30" s="42" t="s">
        <v>21</v>
      </c>
      <c r="H30" s="42" t="s">
        <v>19</v>
      </c>
      <c r="I30" s="42" t="s">
        <v>23</v>
      </c>
      <c r="J30" s="9" t="s">
        <v>38</v>
      </c>
      <c r="K30" s="9" t="s">
        <v>37</v>
      </c>
      <c r="L30" s="65">
        <v>5.5</v>
      </c>
      <c r="M30" s="10">
        <v>4.7</v>
      </c>
      <c r="N30" s="10">
        <v>5.5</v>
      </c>
      <c r="O30" s="10">
        <v>6</v>
      </c>
      <c r="P30" s="10">
        <v>6</v>
      </c>
      <c r="Q30" s="10">
        <v>11</v>
      </c>
    </row>
    <row r="31" spans="1:17" ht="120" customHeight="1">
      <c r="A31" s="9" t="s">
        <v>33</v>
      </c>
      <c r="B31" s="42" t="s">
        <v>35</v>
      </c>
      <c r="C31" s="42" t="s">
        <v>32</v>
      </c>
      <c r="D31" s="42" t="s">
        <v>31</v>
      </c>
      <c r="E31" s="42" t="s">
        <v>25</v>
      </c>
      <c r="F31" s="42" t="s">
        <v>104</v>
      </c>
      <c r="G31" s="42" t="s">
        <v>21</v>
      </c>
      <c r="H31" s="42" t="s">
        <v>19</v>
      </c>
      <c r="I31" s="42" t="s">
        <v>23</v>
      </c>
      <c r="J31" s="9" t="s">
        <v>39</v>
      </c>
      <c r="K31" s="9" t="s">
        <v>37</v>
      </c>
      <c r="L31" s="65">
        <v>950.3</v>
      </c>
      <c r="M31" s="10">
        <v>901.2</v>
      </c>
      <c r="N31" s="10">
        <v>950.3</v>
      </c>
      <c r="O31" s="10">
        <v>1100</v>
      </c>
      <c r="P31" s="10">
        <v>1230</v>
      </c>
      <c r="Q31" s="10">
        <v>1164.4</v>
      </c>
    </row>
    <row r="32" spans="1:17" ht="105.75" customHeight="1">
      <c r="A32" s="9" t="s">
        <v>33</v>
      </c>
      <c r="B32" s="42" t="s">
        <v>35</v>
      </c>
      <c r="C32" s="42" t="s">
        <v>32</v>
      </c>
      <c r="D32" s="42" t="s">
        <v>31</v>
      </c>
      <c r="E32" s="42" t="s">
        <v>25</v>
      </c>
      <c r="F32" s="42" t="s">
        <v>105</v>
      </c>
      <c r="G32" s="42" t="s">
        <v>21</v>
      </c>
      <c r="H32" s="42" t="s">
        <v>19</v>
      </c>
      <c r="I32" s="42" t="s">
        <v>23</v>
      </c>
      <c r="J32" s="9" t="s">
        <v>40</v>
      </c>
      <c r="K32" s="9" t="s">
        <v>37</v>
      </c>
      <c r="L32" s="7"/>
      <c r="M32" s="10">
        <v>-117.1</v>
      </c>
      <c r="N32" s="10">
        <v>-110.9</v>
      </c>
      <c r="O32" s="10">
        <v>-82.9</v>
      </c>
      <c r="P32" s="10">
        <v>-235.3</v>
      </c>
      <c r="Q32" s="10">
        <v>-135.4</v>
      </c>
    </row>
    <row r="33" spans="1:17" s="8" customFormat="1" ht="23.25" customHeight="1">
      <c r="A33" s="33" t="s">
        <v>99</v>
      </c>
      <c r="B33" s="43" t="s">
        <v>18</v>
      </c>
      <c r="C33" s="43" t="s">
        <v>32</v>
      </c>
      <c r="D33" s="43" t="s">
        <v>41</v>
      </c>
      <c r="E33" s="43" t="s">
        <v>17</v>
      </c>
      <c r="F33" s="43" t="s">
        <v>18</v>
      </c>
      <c r="G33" s="43" t="s">
        <v>17</v>
      </c>
      <c r="H33" s="43" t="s">
        <v>19</v>
      </c>
      <c r="I33" s="43" t="s">
        <v>18</v>
      </c>
      <c r="J33" s="33" t="s">
        <v>60</v>
      </c>
      <c r="K33" s="33"/>
      <c r="L33" s="20">
        <f aca="true" t="shared" si="2" ref="L33:Q33">L34</f>
        <v>0</v>
      </c>
      <c r="M33" s="20">
        <f t="shared" si="2"/>
        <v>5.7</v>
      </c>
      <c r="N33" s="20">
        <f t="shared" si="2"/>
        <v>5.7</v>
      </c>
      <c r="O33" s="20">
        <f t="shared" si="2"/>
        <v>0</v>
      </c>
      <c r="P33" s="20">
        <f t="shared" si="2"/>
        <v>0</v>
      </c>
      <c r="Q33" s="20">
        <f t="shared" si="2"/>
        <v>0</v>
      </c>
    </row>
    <row r="34" spans="1:17" ht="27.75" customHeight="1">
      <c r="A34" s="9" t="s">
        <v>99</v>
      </c>
      <c r="B34" s="42" t="s">
        <v>18</v>
      </c>
      <c r="C34" s="42" t="s">
        <v>32</v>
      </c>
      <c r="D34" s="42" t="s">
        <v>41</v>
      </c>
      <c r="E34" s="42" t="s">
        <v>31</v>
      </c>
      <c r="F34" s="42" t="s">
        <v>24</v>
      </c>
      <c r="G34" s="42" t="s">
        <v>46</v>
      </c>
      <c r="H34" s="42" t="s">
        <v>19</v>
      </c>
      <c r="I34" s="42" t="s">
        <v>23</v>
      </c>
      <c r="J34" s="9" t="s">
        <v>61</v>
      </c>
      <c r="K34" s="9"/>
      <c r="L34" s="10"/>
      <c r="M34" s="10">
        <v>5.7</v>
      </c>
      <c r="N34" s="10">
        <v>5.7</v>
      </c>
      <c r="O34" s="10"/>
      <c r="P34" s="10"/>
      <c r="Q34" s="10"/>
    </row>
    <row r="35" spans="1:17" s="8" customFormat="1" ht="23.25" customHeight="1">
      <c r="A35" s="33" t="s">
        <v>60</v>
      </c>
      <c r="B35" s="43" t="s">
        <v>18</v>
      </c>
      <c r="C35" s="43" t="s">
        <v>32</v>
      </c>
      <c r="D35" s="43" t="s">
        <v>42</v>
      </c>
      <c r="E35" s="43" t="s">
        <v>17</v>
      </c>
      <c r="F35" s="43" t="s">
        <v>18</v>
      </c>
      <c r="G35" s="43" t="s">
        <v>17</v>
      </c>
      <c r="H35" s="43" t="s">
        <v>19</v>
      </c>
      <c r="I35" s="43" t="s">
        <v>18</v>
      </c>
      <c r="J35" s="33" t="s">
        <v>60</v>
      </c>
      <c r="K35" s="33"/>
      <c r="L35" s="20">
        <f aca="true" t="shared" si="3" ref="L35:Q35">L36+L38</f>
        <v>2100</v>
      </c>
      <c r="M35" s="20">
        <f t="shared" si="3"/>
        <v>1563.9</v>
      </c>
      <c r="N35" s="20">
        <f t="shared" si="3"/>
        <v>2238.5</v>
      </c>
      <c r="O35" s="20">
        <f t="shared" si="3"/>
        <v>2220</v>
      </c>
      <c r="P35" s="20">
        <f t="shared" si="3"/>
        <v>2280</v>
      </c>
      <c r="Q35" s="20">
        <f t="shared" si="3"/>
        <v>2340</v>
      </c>
    </row>
    <row r="36" spans="1:17" ht="27.75" customHeight="1">
      <c r="A36" s="9" t="s">
        <v>61</v>
      </c>
      <c r="B36" s="42" t="s">
        <v>18</v>
      </c>
      <c r="C36" s="42" t="s">
        <v>32</v>
      </c>
      <c r="D36" s="42" t="s">
        <v>42</v>
      </c>
      <c r="E36" s="42" t="s">
        <v>21</v>
      </c>
      <c r="F36" s="42" t="s">
        <v>18</v>
      </c>
      <c r="G36" s="42" t="s">
        <v>17</v>
      </c>
      <c r="H36" s="42" t="s">
        <v>19</v>
      </c>
      <c r="I36" s="42" t="s">
        <v>23</v>
      </c>
      <c r="J36" s="9" t="s">
        <v>61</v>
      </c>
      <c r="K36" s="9"/>
      <c r="L36" s="10">
        <v>400</v>
      </c>
      <c r="M36" s="10">
        <v>281.4</v>
      </c>
      <c r="N36" s="10">
        <v>500</v>
      </c>
      <c r="O36" s="10">
        <v>420</v>
      </c>
      <c r="P36" s="10">
        <v>430</v>
      </c>
      <c r="Q36" s="10">
        <v>440</v>
      </c>
    </row>
    <row r="37" spans="1:17" ht="69" customHeight="1">
      <c r="A37" s="9" t="s">
        <v>61</v>
      </c>
      <c r="B37" s="42" t="s">
        <v>34</v>
      </c>
      <c r="C37" s="42" t="s">
        <v>32</v>
      </c>
      <c r="D37" s="42" t="s">
        <v>42</v>
      </c>
      <c r="E37" s="42" t="s">
        <v>21</v>
      </c>
      <c r="F37" s="42" t="s">
        <v>28</v>
      </c>
      <c r="G37" s="42" t="s">
        <v>46</v>
      </c>
      <c r="H37" s="42" t="s">
        <v>19</v>
      </c>
      <c r="I37" s="42" t="s">
        <v>23</v>
      </c>
      <c r="J37" s="9" t="s">
        <v>62</v>
      </c>
      <c r="K37" s="9" t="s">
        <v>22</v>
      </c>
      <c r="L37" s="10">
        <v>400</v>
      </c>
      <c r="M37" s="10">
        <v>281.4</v>
      </c>
      <c r="N37" s="10">
        <v>500</v>
      </c>
      <c r="O37" s="10">
        <v>420</v>
      </c>
      <c r="P37" s="10">
        <v>430</v>
      </c>
      <c r="Q37" s="10">
        <v>440</v>
      </c>
    </row>
    <row r="38" spans="1:17" ht="23.25" customHeight="1">
      <c r="A38" s="9" t="s">
        <v>63</v>
      </c>
      <c r="B38" s="42" t="s">
        <v>18</v>
      </c>
      <c r="C38" s="42" t="s">
        <v>32</v>
      </c>
      <c r="D38" s="42" t="s">
        <v>42</v>
      </c>
      <c r="E38" s="42" t="s">
        <v>42</v>
      </c>
      <c r="F38" s="42" t="s">
        <v>18</v>
      </c>
      <c r="G38" s="42" t="s">
        <v>17</v>
      </c>
      <c r="H38" s="42" t="s">
        <v>19</v>
      </c>
      <c r="I38" s="42" t="s">
        <v>23</v>
      </c>
      <c r="J38" s="9" t="s">
        <v>63</v>
      </c>
      <c r="K38" s="9"/>
      <c r="L38" s="10">
        <v>1700</v>
      </c>
      <c r="M38" s="10">
        <v>1282.5</v>
      </c>
      <c r="N38" s="10">
        <v>1738.5</v>
      </c>
      <c r="O38" s="10">
        <v>1800</v>
      </c>
      <c r="P38" s="10">
        <v>1850</v>
      </c>
      <c r="Q38" s="10">
        <v>1900</v>
      </c>
    </row>
    <row r="39" spans="1:17" ht="49.5" customHeight="1">
      <c r="A39" s="9" t="s">
        <v>63</v>
      </c>
      <c r="B39" s="42" t="s">
        <v>34</v>
      </c>
      <c r="C39" s="42" t="s">
        <v>32</v>
      </c>
      <c r="D39" s="42" t="s">
        <v>42</v>
      </c>
      <c r="E39" s="42" t="s">
        <v>42</v>
      </c>
      <c r="F39" s="42" t="s">
        <v>58</v>
      </c>
      <c r="G39" s="42" t="s">
        <v>46</v>
      </c>
      <c r="H39" s="42" t="s">
        <v>19</v>
      </c>
      <c r="I39" s="42" t="s">
        <v>23</v>
      </c>
      <c r="J39" s="9" t="s">
        <v>64</v>
      </c>
      <c r="K39" s="9" t="s">
        <v>22</v>
      </c>
      <c r="L39" s="10">
        <v>740</v>
      </c>
      <c r="M39" s="10">
        <v>758.5</v>
      </c>
      <c r="N39" s="10">
        <v>758.5</v>
      </c>
      <c r="O39" s="10">
        <v>760</v>
      </c>
      <c r="P39" s="10">
        <v>780</v>
      </c>
      <c r="Q39" s="10">
        <v>790</v>
      </c>
    </row>
    <row r="40" spans="1:17" ht="53.25" customHeight="1">
      <c r="A40" s="9" t="s">
        <v>63</v>
      </c>
      <c r="B40" s="42" t="s">
        <v>34</v>
      </c>
      <c r="C40" s="42" t="s">
        <v>32</v>
      </c>
      <c r="D40" s="42" t="s">
        <v>42</v>
      </c>
      <c r="E40" s="42" t="s">
        <v>42</v>
      </c>
      <c r="F40" s="42" t="s">
        <v>59</v>
      </c>
      <c r="G40" s="42" t="s">
        <v>46</v>
      </c>
      <c r="H40" s="42" t="s">
        <v>19</v>
      </c>
      <c r="I40" s="42" t="s">
        <v>23</v>
      </c>
      <c r="J40" s="9" t="s">
        <v>65</v>
      </c>
      <c r="K40" s="9" t="s">
        <v>22</v>
      </c>
      <c r="L40" s="10">
        <v>960</v>
      </c>
      <c r="M40" s="10">
        <v>524</v>
      </c>
      <c r="N40" s="10">
        <v>980</v>
      </c>
      <c r="O40" s="10">
        <v>1040</v>
      </c>
      <c r="P40" s="10">
        <v>1070</v>
      </c>
      <c r="Q40" s="10">
        <v>1110</v>
      </c>
    </row>
    <row r="41" spans="1:17" s="56" customFormat="1" ht="126" customHeight="1">
      <c r="A41" s="33" t="s">
        <v>85</v>
      </c>
      <c r="B41" s="43" t="s">
        <v>18</v>
      </c>
      <c r="C41" s="43" t="s">
        <v>32</v>
      </c>
      <c r="D41" s="43" t="s">
        <v>17</v>
      </c>
      <c r="E41" s="43" t="s">
        <v>17</v>
      </c>
      <c r="F41" s="43" t="s">
        <v>18</v>
      </c>
      <c r="G41" s="43" t="s">
        <v>17</v>
      </c>
      <c r="H41" s="43" t="s">
        <v>19</v>
      </c>
      <c r="I41" s="43" t="s">
        <v>18</v>
      </c>
      <c r="J41" s="33" t="s">
        <v>85</v>
      </c>
      <c r="K41" s="9" t="s">
        <v>73</v>
      </c>
      <c r="L41" s="20"/>
      <c r="M41" s="20"/>
      <c r="N41" s="20"/>
      <c r="O41" s="20"/>
      <c r="P41" s="20"/>
      <c r="Q41" s="20"/>
    </row>
    <row r="42" spans="1:17" ht="126.75" customHeight="1">
      <c r="A42" s="9" t="s">
        <v>85</v>
      </c>
      <c r="B42" s="42" t="s">
        <v>43</v>
      </c>
      <c r="C42" s="42" t="s">
        <v>32</v>
      </c>
      <c r="D42" s="42" t="s">
        <v>86</v>
      </c>
      <c r="E42" s="42" t="s">
        <v>87</v>
      </c>
      <c r="F42" s="42" t="s">
        <v>88</v>
      </c>
      <c r="G42" s="42" t="s">
        <v>46</v>
      </c>
      <c r="H42" s="42" t="s">
        <v>19</v>
      </c>
      <c r="I42" s="42" t="s">
        <v>89</v>
      </c>
      <c r="J42" s="9" t="s">
        <v>85</v>
      </c>
      <c r="K42" s="9"/>
      <c r="L42" s="10"/>
      <c r="M42" s="10"/>
      <c r="N42" s="10"/>
      <c r="O42" s="10"/>
      <c r="P42" s="10"/>
      <c r="Q42" s="10"/>
    </row>
    <row r="43" spans="1:17" s="56" customFormat="1" ht="76.5" customHeight="1">
      <c r="A43" s="33" t="s">
        <v>90</v>
      </c>
      <c r="B43" s="43" t="s">
        <v>18</v>
      </c>
      <c r="C43" s="43" t="s">
        <v>32</v>
      </c>
      <c r="D43" s="43" t="s">
        <v>17</v>
      </c>
      <c r="E43" s="43" t="s">
        <v>17</v>
      </c>
      <c r="F43" s="43" t="s">
        <v>18</v>
      </c>
      <c r="G43" s="43" t="s">
        <v>17</v>
      </c>
      <c r="H43" s="43" t="s">
        <v>19</v>
      </c>
      <c r="I43" s="43" t="s">
        <v>18</v>
      </c>
      <c r="J43" s="33" t="s">
        <v>90</v>
      </c>
      <c r="K43" s="33"/>
      <c r="L43" s="20"/>
      <c r="M43" s="20"/>
      <c r="N43" s="20"/>
      <c r="O43" s="20"/>
      <c r="P43" s="20"/>
      <c r="Q43" s="20"/>
    </row>
    <row r="44" spans="1:17" ht="69" customHeight="1">
      <c r="A44" s="9" t="s">
        <v>90</v>
      </c>
      <c r="B44" s="42" t="s">
        <v>43</v>
      </c>
      <c r="C44" s="42" t="s">
        <v>32</v>
      </c>
      <c r="D44" s="42" t="s">
        <v>86</v>
      </c>
      <c r="E44" s="42" t="s">
        <v>91</v>
      </c>
      <c r="F44" s="42" t="s">
        <v>88</v>
      </c>
      <c r="G44" s="42" t="s">
        <v>46</v>
      </c>
      <c r="H44" s="42" t="s">
        <v>18</v>
      </c>
      <c r="I44" s="42" t="s">
        <v>89</v>
      </c>
      <c r="J44" s="9" t="s">
        <v>90</v>
      </c>
      <c r="K44" s="9"/>
      <c r="L44" s="10"/>
      <c r="M44" s="10"/>
      <c r="N44" s="10"/>
      <c r="O44" s="10"/>
      <c r="P44" s="10"/>
      <c r="Q44" s="10"/>
    </row>
    <row r="45" spans="1:17" s="8" customFormat="1" ht="97.5" customHeight="1">
      <c r="A45" s="33" t="s">
        <v>81</v>
      </c>
      <c r="B45" s="43" t="s">
        <v>18</v>
      </c>
      <c r="C45" s="43" t="s">
        <v>32</v>
      </c>
      <c r="D45" s="43" t="s">
        <v>82</v>
      </c>
      <c r="E45" s="43" t="s">
        <v>17</v>
      </c>
      <c r="F45" s="43" t="s">
        <v>18</v>
      </c>
      <c r="G45" s="43" t="s">
        <v>17</v>
      </c>
      <c r="H45" s="43" t="s">
        <v>19</v>
      </c>
      <c r="I45" s="43" t="s">
        <v>18</v>
      </c>
      <c r="J45" s="33" t="s">
        <v>81</v>
      </c>
      <c r="K45" s="33"/>
      <c r="L45" s="20">
        <f aca="true" t="shared" si="4" ref="L45:Q45">L46</f>
        <v>0</v>
      </c>
      <c r="M45" s="20">
        <f t="shared" si="4"/>
        <v>20.7</v>
      </c>
      <c r="N45" s="20">
        <f t="shared" si="4"/>
        <v>20.7</v>
      </c>
      <c r="O45" s="20">
        <f t="shared" si="4"/>
        <v>0</v>
      </c>
      <c r="P45" s="20">
        <f t="shared" si="4"/>
        <v>0</v>
      </c>
      <c r="Q45" s="20">
        <f t="shared" si="4"/>
        <v>0</v>
      </c>
    </row>
    <row r="46" spans="1:17" s="63" customFormat="1" ht="78.75" customHeight="1">
      <c r="A46" s="60" t="s">
        <v>81</v>
      </c>
      <c r="B46" s="61" t="s">
        <v>18</v>
      </c>
      <c r="C46" s="61">
        <v>1</v>
      </c>
      <c r="D46" s="61" t="s">
        <v>82</v>
      </c>
      <c r="E46" s="61" t="s">
        <v>25</v>
      </c>
      <c r="F46" s="61" t="s">
        <v>123</v>
      </c>
      <c r="G46" s="61" t="s">
        <v>46</v>
      </c>
      <c r="H46" s="61" t="s">
        <v>19</v>
      </c>
      <c r="I46" s="61" t="s">
        <v>83</v>
      </c>
      <c r="J46" s="60" t="s">
        <v>81</v>
      </c>
      <c r="K46" s="60"/>
      <c r="L46" s="62"/>
      <c r="M46" s="64">
        <v>20.7</v>
      </c>
      <c r="N46" s="64">
        <v>20.7</v>
      </c>
      <c r="O46" s="62"/>
      <c r="P46" s="62"/>
      <c r="Q46" s="62"/>
    </row>
    <row r="47" spans="1:17" s="70" customFormat="1" ht="78.75" customHeight="1">
      <c r="A47" s="66" t="s">
        <v>92</v>
      </c>
      <c r="B47" s="67" t="s">
        <v>18</v>
      </c>
      <c r="C47" s="67" t="s">
        <v>94</v>
      </c>
      <c r="D47" s="67" t="s">
        <v>17</v>
      </c>
      <c r="E47" s="67" t="s">
        <v>17</v>
      </c>
      <c r="F47" s="67" t="s">
        <v>18</v>
      </c>
      <c r="G47" s="67" t="s">
        <v>17</v>
      </c>
      <c r="H47" s="67" t="s">
        <v>19</v>
      </c>
      <c r="I47" s="67" t="s">
        <v>18</v>
      </c>
      <c r="J47" s="66" t="s">
        <v>92</v>
      </c>
      <c r="K47" s="66" t="s">
        <v>73</v>
      </c>
      <c r="L47" s="68"/>
      <c r="M47" s="69"/>
      <c r="N47" s="69"/>
      <c r="O47" s="68"/>
      <c r="P47" s="68"/>
      <c r="Q47" s="68"/>
    </row>
    <row r="48" spans="1:17" ht="78.75" customHeight="1">
      <c r="A48" s="9" t="s">
        <v>100</v>
      </c>
      <c r="B48" s="42" t="s">
        <v>43</v>
      </c>
      <c r="C48" s="42" t="s">
        <v>32</v>
      </c>
      <c r="D48" s="42" t="s">
        <v>93</v>
      </c>
      <c r="E48" s="42" t="s">
        <v>21</v>
      </c>
      <c r="F48" s="42" t="s">
        <v>88</v>
      </c>
      <c r="G48" s="42" t="s">
        <v>46</v>
      </c>
      <c r="H48" s="42" t="s">
        <v>19</v>
      </c>
      <c r="I48" s="42" t="s">
        <v>74</v>
      </c>
      <c r="J48" s="9" t="s">
        <v>92</v>
      </c>
      <c r="K48" s="9"/>
      <c r="L48" s="10"/>
      <c r="M48" s="65"/>
      <c r="N48" s="65"/>
      <c r="O48" s="10"/>
      <c r="P48" s="10"/>
      <c r="Q48" s="10"/>
    </row>
    <row r="49" spans="1:17" ht="45.75" customHeight="1">
      <c r="A49" s="44" t="s">
        <v>47</v>
      </c>
      <c r="B49" s="32" t="s">
        <v>18</v>
      </c>
      <c r="C49" s="31">
        <v>2</v>
      </c>
      <c r="D49" s="32" t="s">
        <v>17</v>
      </c>
      <c r="E49" s="32" t="s">
        <v>17</v>
      </c>
      <c r="F49" s="32" t="s">
        <v>18</v>
      </c>
      <c r="G49" s="32" t="s">
        <v>17</v>
      </c>
      <c r="H49" s="32" t="s">
        <v>19</v>
      </c>
      <c r="I49" s="32" t="s">
        <v>18</v>
      </c>
      <c r="J49" s="44" t="s">
        <v>47</v>
      </c>
      <c r="K49" s="45"/>
      <c r="L49" s="21">
        <f>L50+L59</f>
        <v>8168.5</v>
      </c>
      <c r="M49" s="21">
        <f>M50+M59</f>
        <v>7634.1</v>
      </c>
      <c r="N49" s="21">
        <f>N50+N59</f>
        <v>7685.700000000001</v>
      </c>
      <c r="O49" s="21">
        <f>O50+O59</f>
        <v>3753</v>
      </c>
      <c r="P49" s="21">
        <f>P50+P59</f>
        <v>2243.4</v>
      </c>
      <c r="Q49" s="21">
        <f>Q50+Q59</f>
        <v>1780.8</v>
      </c>
    </row>
    <row r="50" spans="1:17" ht="87" customHeight="1">
      <c r="A50" s="46" t="s">
        <v>48</v>
      </c>
      <c r="B50" s="47" t="s">
        <v>18</v>
      </c>
      <c r="C50" s="48">
        <v>2</v>
      </c>
      <c r="D50" s="47" t="s">
        <v>25</v>
      </c>
      <c r="E50" s="47" t="s">
        <v>17</v>
      </c>
      <c r="F50" s="47" t="s">
        <v>18</v>
      </c>
      <c r="G50" s="47" t="s">
        <v>17</v>
      </c>
      <c r="H50" s="47" t="s">
        <v>19</v>
      </c>
      <c r="I50" s="47" t="s">
        <v>18</v>
      </c>
      <c r="J50" s="46" t="s">
        <v>48</v>
      </c>
      <c r="K50" s="49"/>
      <c r="L50" s="22">
        <f>L51+L54+L57</f>
        <v>8068.5</v>
      </c>
      <c r="M50" s="22">
        <f>M51+M54+M57</f>
        <v>7534.1</v>
      </c>
      <c r="N50" s="22">
        <f>N51+N54+N57</f>
        <v>7585.700000000001</v>
      </c>
      <c r="O50" s="22">
        <f>O51+O54+O57</f>
        <v>3753</v>
      </c>
      <c r="P50" s="22">
        <f>P51+P54+P57</f>
        <v>2243.4</v>
      </c>
      <c r="Q50" s="22">
        <f>Q51+Q54+Q57</f>
        <v>1780.8</v>
      </c>
    </row>
    <row r="51" spans="1:17" ht="66" customHeight="1">
      <c r="A51" s="50" t="s">
        <v>49</v>
      </c>
      <c r="B51" s="51" t="s">
        <v>18</v>
      </c>
      <c r="C51" s="52">
        <v>2</v>
      </c>
      <c r="D51" s="51" t="s">
        <v>25</v>
      </c>
      <c r="E51" s="51" t="s">
        <v>46</v>
      </c>
      <c r="F51" s="51" t="s">
        <v>18</v>
      </c>
      <c r="G51" s="51" t="s">
        <v>17</v>
      </c>
      <c r="H51" s="51" t="s">
        <v>19</v>
      </c>
      <c r="I51" s="51" t="s">
        <v>18</v>
      </c>
      <c r="J51" s="50" t="s">
        <v>49</v>
      </c>
      <c r="K51" s="53"/>
      <c r="L51" s="12">
        <f>L52+L53</f>
        <v>4542.5</v>
      </c>
      <c r="M51" s="12">
        <f>M52+M53</f>
        <v>4542.5</v>
      </c>
      <c r="N51" s="12">
        <f>N52+N53</f>
        <v>4542.5</v>
      </c>
      <c r="O51" s="12">
        <f>O52+O53</f>
        <v>3501.8</v>
      </c>
      <c r="P51" s="12">
        <f>P52+P53</f>
        <v>1984.9</v>
      </c>
      <c r="Q51" s="12">
        <f>Q52+Q53</f>
        <v>1522.3</v>
      </c>
    </row>
    <row r="52" spans="1:17" ht="66" customHeight="1">
      <c r="A52" s="53" t="s">
        <v>49</v>
      </c>
      <c r="B52" s="37">
        <v>992</v>
      </c>
      <c r="C52" s="37">
        <v>2</v>
      </c>
      <c r="D52" s="38" t="s">
        <v>25</v>
      </c>
      <c r="E52" s="38" t="s">
        <v>95</v>
      </c>
      <c r="F52" s="38" t="s">
        <v>50</v>
      </c>
      <c r="G52" s="38" t="s">
        <v>46</v>
      </c>
      <c r="H52" s="38" t="s">
        <v>19</v>
      </c>
      <c r="I52" s="38" t="s">
        <v>106</v>
      </c>
      <c r="J52" s="53" t="s">
        <v>55</v>
      </c>
      <c r="K52" s="9" t="s">
        <v>73</v>
      </c>
      <c r="L52" s="12">
        <v>4223.8</v>
      </c>
      <c r="M52" s="13">
        <v>4223.8</v>
      </c>
      <c r="N52" s="14">
        <v>4223.8</v>
      </c>
      <c r="O52" s="12">
        <v>3501.8</v>
      </c>
      <c r="P52" s="12">
        <v>1984.9</v>
      </c>
      <c r="Q52" s="12">
        <v>1522.3</v>
      </c>
    </row>
    <row r="53" spans="1:17" ht="66" customHeight="1">
      <c r="A53" s="53" t="s">
        <v>49</v>
      </c>
      <c r="B53" s="37">
        <v>992</v>
      </c>
      <c r="C53" s="37">
        <v>2</v>
      </c>
      <c r="D53" s="38" t="s">
        <v>25</v>
      </c>
      <c r="E53" s="38" t="s">
        <v>119</v>
      </c>
      <c r="F53" s="38" t="s">
        <v>77</v>
      </c>
      <c r="G53" s="38" t="s">
        <v>46</v>
      </c>
      <c r="H53" s="38" t="s">
        <v>19</v>
      </c>
      <c r="I53" s="38" t="s">
        <v>106</v>
      </c>
      <c r="J53" s="53" t="s">
        <v>120</v>
      </c>
      <c r="K53" s="9" t="s">
        <v>73</v>
      </c>
      <c r="L53" s="12">
        <v>318.7</v>
      </c>
      <c r="M53" s="13">
        <v>318.7</v>
      </c>
      <c r="N53" s="14">
        <v>318.7</v>
      </c>
      <c r="O53" s="12"/>
      <c r="P53" s="12"/>
      <c r="Q53" s="12"/>
    </row>
    <row r="54" spans="1:17" ht="66" customHeight="1">
      <c r="A54" s="50" t="s">
        <v>53</v>
      </c>
      <c r="B54" s="54" t="s">
        <v>18</v>
      </c>
      <c r="C54" s="51" t="s">
        <v>52</v>
      </c>
      <c r="D54" s="51" t="s">
        <v>25</v>
      </c>
      <c r="E54" s="54" t="s">
        <v>31</v>
      </c>
      <c r="F54" s="54" t="s">
        <v>18</v>
      </c>
      <c r="G54" s="51" t="s">
        <v>17</v>
      </c>
      <c r="H54" s="51" t="s">
        <v>19</v>
      </c>
      <c r="I54" s="51" t="s">
        <v>18</v>
      </c>
      <c r="J54" s="50" t="s">
        <v>53</v>
      </c>
      <c r="K54" s="53"/>
      <c r="L54" s="11">
        <f>L55+L56</f>
        <v>249.10000000000002</v>
      </c>
      <c r="M54" s="11">
        <f>M55+M56</f>
        <v>197.5</v>
      </c>
      <c r="N54" s="11">
        <f>N55+N56</f>
        <v>249.10000000000002</v>
      </c>
      <c r="O54" s="11">
        <f>O55+O56</f>
        <v>251.20000000000002</v>
      </c>
      <c r="P54" s="11">
        <f>P55+P56</f>
        <v>258.5</v>
      </c>
      <c r="Q54" s="11">
        <f>Q55+Q56</f>
        <v>258.5</v>
      </c>
    </row>
    <row r="55" spans="1:17" ht="66" customHeight="1">
      <c r="A55" s="53" t="s">
        <v>53</v>
      </c>
      <c r="B55" s="55">
        <v>902</v>
      </c>
      <c r="C55" s="37">
        <v>2</v>
      </c>
      <c r="D55" s="38" t="s">
        <v>25</v>
      </c>
      <c r="E55" s="38" t="s">
        <v>96</v>
      </c>
      <c r="F55" s="38" t="s">
        <v>97</v>
      </c>
      <c r="G55" s="38" t="s">
        <v>46</v>
      </c>
      <c r="H55" s="38" t="s">
        <v>19</v>
      </c>
      <c r="I55" s="38" t="s">
        <v>51</v>
      </c>
      <c r="J55" s="53" t="s">
        <v>57</v>
      </c>
      <c r="K55" s="9" t="s">
        <v>73</v>
      </c>
      <c r="L55" s="14">
        <v>245.3</v>
      </c>
      <c r="M55" s="15">
        <v>193.7</v>
      </c>
      <c r="N55" s="14">
        <v>245.3</v>
      </c>
      <c r="O55" s="14">
        <v>247.4</v>
      </c>
      <c r="P55" s="14">
        <v>254.7</v>
      </c>
      <c r="Q55" s="14">
        <v>254.7</v>
      </c>
    </row>
    <row r="56" spans="1:17" ht="66" customHeight="1">
      <c r="A56" s="53" t="s">
        <v>53</v>
      </c>
      <c r="B56" s="55">
        <v>902</v>
      </c>
      <c r="C56" s="37">
        <v>2</v>
      </c>
      <c r="D56" s="38" t="s">
        <v>25</v>
      </c>
      <c r="E56" s="38" t="s">
        <v>101</v>
      </c>
      <c r="F56" s="38" t="s">
        <v>54</v>
      </c>
      <c r="G56" s="38" t="s">
        <v>46</v>
      </c>
      <c r="H56" s="38" t="s">
        <v>19</v>
      </c>
      <c r="I56" s="38" t="s">
        <v>51</v>
      </c>
      <c r="J56" s="53" t="s">
        <v>56</v>
      </c>
      <c r="K56" s="9" t="s">
        <v>73</v>
      </c>
      <c r="L56" s="14">
        <v>3.8</v>
      </c>
      <c r="M56" s="15">
        <v>3.8</v>
      </c>
      <c r="N56" s="14">
        <v>3.8</v>
      </c>
      <c r="O56" s="14">
        <v>3.8</v>
      </c>
      <c r="P56" s="14">
        <v>3.8</v>
      </c>
      <c r="Q56" s="14">
        <v>3.8</v>
      </c>
    </row>
    <row r="57" spans="1:17" ht="66" customHeight="1">
      <c r="A57" s="50" t="s">
        <v>75</v>
      </c>
      <c r="B57" s="54" t="s">
        <v>18</v>
      </c>
      <c r="C57" s="51" t="s">
        <v>52</v>
      </c>
      <c r="D57" s="51" t="s">
        <v>25</v>
      </c>
      <c r="E57" s="54" t="s">
        <v>98</v>
      </c>
      <c r="F57" s="54" t="s">
        <v>18</v>
      </c>
      <c r="G57" s="51" t="s">
        <v>17</v>
      </c>
      <c r="H57" s="51" t="s">
        <v>19</v>
      </c>
      <c r="I57" s="51" t="s">
        <v>18</v>
      </c>
      <c r="J57" s="50" t="s">
        <v>75</v>
      </c>
      <c r="K57" s="53"/>
      <c r="L57" s="12">
        <v>3276.9</v>
      </c>
      <c r="M57" s="13">
        <v>2794.1</v>
      </c>
      <c r="N57" s="14">
        <v>2794.1</v>
      </c>
      <c r="O57" s="12"/>
      <c r="P57" s="12"/>
      <c r="Q57" s="12"/>
    </row>
    <row r="58" spans="1:17" ht="66" customHeight="1">
      <c r="A58" s="53" t="s">
        <v>76</v>
      </c>
      <c r="B58" s="55">
        <v>992</v>
      </c>
      <c r="C58" s="37">
        <v>2</v>
      </c>
      <c r="D58" s="38" t="s">
        <v>25</v>
      </c>
      <c r="E58" s="38" t="s">
        <v>84</v>
      </c>
      <c r="F58" s="38" t="s">
        <v>77</v>
      </c>
      <c r="G58" s="38" t="s">
        <v>46</v>
      </c>
      <c r="H58" s="38" t="s">
        <v>19</v>
      </c>
      <c r="I58" s="38" t="s">
        <v>51</v>
      </c>
      <c r="J58" s="53" t="s">
        <v>76</v>
      </c>
      <c r="K58" s="9"/>
      <c r="L58" s="12">
        <v>3276.9</v>
      </c>
      <c r="M58" s="13">
        <v>2794.1</v>
      </c>
      <c r="N58" s="14">
        <v>2794.1</v>
      </c>
      <c r="O58" s="12"/>
      <c r="P58" s="12"/>
      <c r="Q58" s="12"/>
    </row>
    <row r="59" spans="1:17" ht="66" customHeight="1">
      <c r="A59" s="50" t="s">
        <v>121</v>
      </c>
      <c r="B59" s="54" t="s">
        <v>18</v>
      </c>
      <c r="C59" s="51" t="s">
        <v>52</v>
      </c>
      <c r="D59" s="51" t="s">
        <v>122</v>
      </c>
      <c r="E59" s="54" t="s">
        <v>41</v>
      </c>
      <c r="F59" s="54" t="s">
        <v>18</v>
      </c>
      <c r="G59" s="51" t="s">
        <v>17</v>
      </c>
      <c r="H59" s="51" t="s">
        <v>19</v>
      </c>
      <c r="I59" s="51" t="s">
        <v>18</v>
      </c>
      <c r="J59" s="50" t="s">
        <v>107</v>
      </c>
      <c r="K59" s="53"/>
      <c r="L59" s="14">
        <v>100</v>
      </c>
      <c r="M59" s="15">
        <v>100</v>
      </c>
      <c r="N59" s="14">
        <v>100</v>
      </c>
      <c r="O59" s="14"/>
      <c r="P59" s="14"/>
      <c r="Q59" s="14"/>
    </row>
    <row r="60" spans="1:17" ht="66" customHeight="1">
      <c r="A60" s="53" t="s">
        <v>121</v>
      </c>
      <c r="B60" s="55">
        <v>992</v>
      </c>
      <c r="C60" s="37">
        <v>2</v>
      </c>
      <c r="D60" s="38" t="s">
        <v>122</v>
      </c>
      <c r="E60" s="38" t="s">
        <v>41</v>
      </c>
      <c r="F60" s="38" t="s">
        <v>28</v>
      </c>
      <c r="G60" s="38" t="s">
        <v>46</v>
      </c>
      <c r="H60" s="38" t="s">
        <v>19</v>
      </c>
      <c r="I60" s="38" t="s">
        <v>106</v>
      </c>
      <c r="J60" s="53" t="s">
        <v>108</v>
      </c>
      <c r="K60" s="9"/>
      <c r="L60" s="14">
        <v>100</v>
      </c>
      <c r="M60" s="15">
        <v>100</v>
      </c>
      <c r="N60" s="14">
        <v>100</v>
      </c>
      <c r="O60" s="14"/>
      <c r="P60" s="14"/>
      <c r="Q60" s="14"/>
    </row>
    <row r="62" spans="1:14" s="58" customFormat="1" ht="18.75">
      <c r="A62" s="57" t="s">
        <v>78</v>
      </c>
      <c r="J62" s="57"/>
      <c r="K62" s="57"/>
      <c r="L62" s="58" t="s">
        <v>79</v>
      </c>
      <c r="N62" s="59"/>
    </row>
  </sheetData>
  <sheetProtection/>
  <mergeCells count="21">
    <mergeCell ref="N1:Q1"/>
    <mergeCell ref="N2:Q2"/>
    <mergeCell ref="N3:Q3"/>
    <mergeCell ref="N4:Q4"/>
    <mergeCell ref="N5:Q5"/>
    <mergeCell ref="N16:N18"/>
    <mergeCell ref="Q16:Q18"/>
    <mergeCell ref="M16:M18"/>
    <mergeCell ref="K16:K18"/>
    <mergeCell ref="A11:C11"/>
    <mergeCell ref="A16:A18"/>
    <mergeCell ref="B16:I16"/>
    <mergeCell ref="O16:O18"/>
    <mergeCell ref="J16:J18"/>
    <mergeCell ref="L16:L18"/>
    <mergeCell ref="B17:B18"/>
    <mergeCell ref="H17:I17"/>
    <mergeCell ref="C17:G17"/>
    <mergeCell ref="P16:P18"/>
    <mergeCell ref="D7:M7"/>
    <mergeCell ref="H9:J9"/>
  </mergeCells>
  <printOptions/>
  <pageMargins left="0.4330708661417323" right="0.3937007874015748" top="0.9448818897637796" bottom="0.4330708661417323" header="0.31496062992125984" footer="0.1968503937007874"/>
  <pageSetup horizontalDpi="600" verticalDpi="600" orientation="landscape" paperSize="9" scale="5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Михайловская</cp:lastModifiedBy>
  <cp:lastPrinted>2018-11-30T06:45:46Z</cp:lastPrinted>
  <dcterms:created xsi:type="dcterms:W3CDTF">2016-10-20T11:21:30Z</dcterms:created>
  <dcterms:modified xsi:type="dcterms:W3CDTF">2021-11-10T11:38:43Z</dcterms:modified>
  <cp:category/>
  <cp:version/>
  <cp:contentType/>
  <cp:contentStatus/>
</cp:coreProperties>
</file>